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4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Q3" i="4" l="1"/>
  <c r="B30" i="1" s="1"/>
  <c r="Q2" i="4"/>
  <c r="B29" i="1" s="1"/>
  <c r="B53" i="1" l="1"/>
  <c r="B54" i="1"/>
  <c r="B52" i="1"/>
  <c r="B55" i="1" l="1"/>
  <c r="B57" i="1" s="1"/>
  <c r="H57" i="1" s="1"/>
  <c r="C54" i="1"/>
  <c r="C53" i="1"/>
  <c r="C52" i="1"/>
  <c r="C55" i="1" l="1"/>
  <c r="B22" i="4"/>
  <c r="B21" i="4"/>
  <c r="B16" i="4"/>
  <c r="E45" i="1" s="1"/>
  <c r="D10" i="4" l="1"/>
  <c r="D9" i="4"/>
  <c r="G3" i="4"/>
  <c r="D2" i="4"/>
  <c r="G2" i="4" s="1"/>
  <c r="A18" i="1" l="1"/>
  <c r="C31" i="1" l="1"/>
  <c r="C30" i="1"/>
  <c r="C29" i="1"/>
  <c r="B32" i="1"/>
  <c r="C32" i="1" l="1"/>
  <c r="D40" i="1"/>
  <c r="H3" i="1"/>
  <c r="D18" i="1" l="1"/>
  <c r="B34" i="1" l="1"/>
  <c r="H34" i="1" s="1"/>
  <c r="D19" i="1" l="1"/>
</calcChain>
</file>

<file path=xl/sharedStrings.xml><?xml version="1.0" encoding="utf-8"?>
<sst xmlns="http://schemas.openxmlformats.org/spreadsheetml/2006/main" count="122" uniqueCount="81">
  <si>
    <t>MY NY LOTTO</t>
  </si>
  <si>
    <t>#GAMES</t>
  </si>
  <si>
    <t>PRICE</t>
  </si>
  <si>
    <t xml:space="preserve"># OF PLAYS </t>
  </si>
  <si>
    <t>TOTAL $US</t>
  </si>
  <si>
    <t>TNT $</t>
  </si>
  <si>
    <t>FIRST PRICE</t>
  </si>
  <si>
    <t>FEDERAL TAX</t>
  </si>
  <si>
    <t>NYS TAX</t>
  </si>
  <si>
    <t>TOTAL TAX</t>
  </si>
  <si>
    <t xml:space="preserve">FIRST PRICE </t>
  </si>
  <si>
    <t>AFTER TAX</t>
  </si>
  <si>
    <t>TNT DOLLARS</t>
  </si>
  <si>
    <t xml:space="preserve">FIGURES SHOWN ARE ESTIMATE AND WILL PROBERLY BE MORE SINCE NY LOTTO MIN </t>
  </si>
  <si>
    <t>PLAY THE NY LOTTO FROM THE CONVIENCE OF YOUR HOME</t>
  </si>
  <si>
    <t>PROCESSING FEE</t>
  </si>
  <si>
    <t>TOTAL PAYMENT</t>
  </si>
  <si>
    <t>MYNYLOTTO</t>
  </si>
  <si>
    <t>MYNYLOTTO@GMAIL.COM</t>
  </si>
  <si>
    <t xml:space="preserve">HOW TO PLAY </t>
  </si>
  <si>
    <t xml:space="preserve">OTHER PEOPLE ARE WINNING , WHY SHOULDN’T YOU BE ONE </t>
  </si>
  <si>
    <t># OF GAMES</t>
  </si>
  <si>
    <t># OF PLAYS</t>
  </si>
  <si>
    <t>$US DOLLARS</t>
  </si>
  <si>
    <t>DRAWING ARE EVERY SATURDAY AND WEDNESDAY</t>
  </si>
  <si>
    <t>PLEASE INCLUDE YOUR CONTACT INFORMANTION ABOVE</t>
  </si>
  <si>
    <t>CONTACT INFO</t>
  </si>
  <si>
    <t>NAME</t>
  </si>
  <si>
    <t>ADDRESS</t>
  </si>
  <si>
    <t>TELE</t>
  </si>
  <si>
    <t xml:space="preserve"> </t>
  </si>
  <si>
    <t>SIGNATURE</t>
  </si>
  <si>
    <t>EMAIL</t>
  </si>
  <si>
    <t>DATE</t>
  </si>
  <si>
    <t>THIS IS FOR NY LOTTO ONLY YOU WILL BE NOTIFIED IF YOU WIN PLUS YOU CAN CHECK YOUR # AT</t>
  </si>
  <si>
    <t>ACCOUNT#</t>
  </si>
  <si>
    <t>END DATE</t>
  </si>
  <si>
    <t>DATED START</t>
  </si>
  <si>
    <t>#DAYS LEFT</t>
  </si>
  <si>
    <t>UP IT WILL BE RETURNED TO YOU, ALL FUNDS TO SET UP ACCOUNT IS NON REFUNDABLE</t>
  </si>
  <si>
    <t>MILLION</t>
  </si>
  <si>
    <t>#'S PLAYED</t>
  </si>
  <si>
    <t xml:space="preserve">THAT MYNY LOTTO MY INCURRED </t>
  </si>
  <si>
    <t>COST</t>
  </si>
  <si>
    <t>LETTER 1</t>
  </si>
  <si>
    <t>TOTAL COST</t>
  </si>
  <si>
    <t>PROFIT</t>
  </si>
  <si>
    <t xml:space="preserve"> EXCHANGE RATE</t>
  </si>
  <si>
    <t>PICK YOUR PLAN</t>
  </si>
  <si>
    <t xml:space="preserve">GAME 1 </t>
  </si>
  <si>
    <t>1  2 3  4  5  6  7  8  9  10  11  12  13  14  15  16  17  18  19  20  21  22  23  24  25  26  27  28  29  30  31  32  33</t>
  </si>
  <si>
    <t>34  35  36  37  38  39  40  41  42  43  44  45  46  47  48  49  50  51  52  53  54  55  56  57  58  59</t>
  </si>
  <si>
    <t>PICK 6 #S FROM 1 TO 59</t>
  </si>
  <si>
    <t>FEE</t>
  </si>
  <si>
    <t>TOTAL</t>
  </si>
  <si>
    <t>U S</t>
  </si>
  <si>
    <t>WHEN YOU PICK YOUR # THEY CAN NOT BE CHANGED UNTIL SUBSCRIPTION HAS EXPIRED (END OF DRAW)</t>
  </si>
  <si>
    <t>PRICES ARE IN U.S DOLLARS</t>
  </si>
  <si>
    <t>CIRCLE #S OR WRIGHT THEM HERE &gt;</t>
  </si>
  <si>
    <t>52 DRAWINGS</t>
  </si>
  <si>
    <t>LETTER 2</t>
  </si>
  <si>
    <t>LETTER</t>
  </si>
  <si>
    <t>HOW TO PAY FOR SUBSCRIPTION</t>
  </si>
  <si>
    <t>SIGN NAME</t>
  </si>
  <si>
    <t>PRINT NAME</t>
  </si>
  <si>
    <t xml:space="preserve"> PICK  6 # BETWEEN 1 AND 59 AND RETURN TO ADDRESS ABOVE,  OR EMAIL </t>
  </si>
  <si>
    <t>OR CALL AND SET UP ACCOUNT WITH REP, BEST TIME TO REACH US AFTER 5PM</t>
  </si>
  <si>
    <t>BY SIGNING YOU AUTHORIZE MYNY LOTTO TO PROCESS YOUR WINNING TICKET MINUS ALL EXPENSE</t>
  </si>
  <si>
    <t>PAY PAL ACCOUNT  GO TO (PAYPAL.COM) AND SET UP</t>
  </si>
  <si>
    <t>https://www.paypal.com/home</t>
  </si>
  <si>
    <t>TO UNLOCK IS HOME</t>
  </si>
  <si>
    <t>http://nylottery.ny.gov/wps/portal/Home/Lottery/Homes.com</t>
  </si>
  <si>
    <t>MIS</t>
  </si>
  <si>
    <t>TEL: 516-252-9516</t>
  </si>
  <si>
    <t>WEBSITE</t>
  </si>
  <si>
    <t>http://mynylotto.wix.com/mynylotto#!about/</t>
  </si>
  <si>
    <t>PRIZE PAYOUT</t>
  </si>
  <si>
    <t>PRIZE PAYOUT HISTORY</t>
  </si>
  <si>
    <t xml:space="preserve">AT TIME WHEN THIS LETTER WAS WRIGHTEN THE JACK POT WAS        $18 MILLION  U.S </t>
  </si>
  <si>
    <t>PLEASE EMAIL  THIS SIGNED SHEET TO ADDRESS ABOVE , AFTER YOUR ACCOUNT IS SET</t>
  </si>
  <si>
    <t>EMAIL TO: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</si>
</sst>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[$-409]mmmm\ d\,\ yyyy;@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48"/>
      <color theme="1"/>
      <name val="Bookman Old Style"/>
      <family val="1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22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ck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medium">
        <color auto="1"/>
      </bottom>
      <diagonal/>
    </border>
    <border>
      <left style="thick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42">
    <xf numFmtId="0" fontId="0" fillId="0" borderId="0" xfId="0"/>
    <xf numFmtId="0" fontId="2" fillId="0" borderId="0" xfId="0" applyFont="1"/>
    <xf numFmtId="0" fontId="0" fillId="0" borderId="4" xfId="0" applyBorder="1"/>
    <xf numFmtId="0" fontId="0" fillId="0" borderId="0" xfId="0" applyBorder="1"/>
    <xf numFmtId="0" fontId="0" fillId="0" borderId="5" xfId="0" applyBorder="1"/>
    <xf numFmtId="9" fontId="0" fillId="0" borderId="0" xfId="2" applyFont="1" applyBorder="1"/>
    <xf numFmtId="0" fontId="3" fillId="0" borderId="4" xfId="0" applyFont="1" applyBorder="1"/>
    <xf numFmtId="0" fontId="3" fillId="0" borderId="0" xfId="0" applyFont="1" applyBorder="1"/>
    <xf numFmtId="0" fontId="3" fillId="0" borderId="5" xfId="0" applyFont="1" applyBorder="1"/>
    <xf numFmtId="0" fontId="3" fillId="0" borderId="0" xfId="0" applyFont="1"/>
    <xf numFmtId="0" fontId="4" fillId="0" borderId="4" xfId="3" applyBorder="1"/>
    <xf numFmtId="0" fontId="3" fillId="2" borderId="4" xfId="0" applyFont="1" applyFill="1" applyBorder="1"/>
    <xf numFmtId="44" fontId="3" fillId="2" borderId="0" xfId="1" applyFont="1" applyFill="1" applyBorder="1"/>
    <xf numFmtId="0" fontId="3" fillId="2" borderId="0" xfId="0" applyFont="1" applyFill="1" applyBorder="1"/>
    <xf numFmtId="44" fontId="3" fillId="2" borderId="0" xfId="0" applyNumberFormat="1" applyFont="1" applyFill="1" applyBorder="1"/>
    <xf numFmtId="0" fontId="3" fillId="2" borderId="5" xfId="0" applyFont="1" applyFill="1" applyBorder="1"/>
    <xf numFmtId="0" fontId="2" fillId="5" borderId="1" xfId="0" applyFont="1" applyFill="1" applyBorder="1"/>
    <xf numFmtId="0" fontId="2" fillId="5" borderId="2" xfId="0" applyFont="1" applyFill="1" applyBorder="1"/>
    <xf numFmtId="0" fontId="2" fillId="5" borderId="3" xfId="0" applyFont="1" applyFill="1" applyBorder="1"/>
    <xf numFmtId="0" fontId="0" fillId="0" borderId="0" xfId="0" applyFill="1" applyBorder="1"/>
    <xf numFmtId="0" fontId="3" fillId="6" borderId="0" xfId="0" applyFont="1" applyFill="1" applyBorder="1"/>
    <xf numFmtId="0" fontId="3" fillId="4" borderId="4" xfId="0" applyFont="1" applyFill="1" applyBorder="1"/>
    <xf numFmtId="0" fontId="0" fillId="4" borderId="0" xfId="0" applyFill="1" applyBorder="1"/>
    <xf numFmtId="0" fontId="3" fillId="4" borderId="0" xfId="0" applyFont="1" applyFill="1" applyBorder="1"/>
    <xf numFmtId="0" fontId="3" fillId="3" borderId="4" xfId="0" applyFont="1" applyFill="1" applyBorder="1"/>
    <xf numFmtId="0" fontId="3" fillId="3" borderId="0" xfId="0" applyFont="1" applyFill="1" applyBorder="1"/>
    <xf numFmtId="0" fontId="3" fillId="3" borderId="5" xfId="0" applyFont="1" applyFill="1" applyBorder="1"/>
    <xf numFmtId="0" fontId="3" fillId="6" borderId="5" xfId="0" applyFont="1" applyFill="1" applyBorder="1"/>
    <xf numFmtId="0" fontId="0" fillId="0" borderId="10" xfId="0" applyBorder="1"/>
    <xf numFmtId="0" fontId="0" fillId="0" borderId="11" xfId="0" applyBorder="1"/>
    <xf numFmtId="0" fontId="3" fillId="3" borderId="9" xfId="0" applyFont="1" applyFill="1" applyBorder="1"/>
    <xf numFmtId="0" fontId="0" fillId="3" borderId="0" xfId="0" applyFill="1"/>
    <xf numFmtId="0" fontId="3" fillId="3" borderId="0" xfId="0" applyFont="1" applyFill="1"/>
    <xf numFmtId="0" fontId="0" fillId="3" borderId="0" xfId="0" applyFill="1" applyBorder="1"/>
    <xf numFmtId="0" fontId="0" fillId="3" borderId="5" xfId="0" applyFill="1" applyBorder="1"/>
    <xf numFmtId="0" fontId="3" fillId="7" borderId="4" xfId="0" applyFont="1" applyFill="1" applyBorder="1"/>
    <xf numFmtId="0" fontId="3" fillId="7" borderId="0" xfId="0" applyFont="1" applyFill="1" applyBorder="1"/>
    <xf numFmtId="0" fontId="3" fillId="7" borderId="5" xfId="0" applyFont="1" applyFill="1" applyBorder="1"/>
    <xf numFmtId="0" fontId="0" fillId="4" borderId="5" xfId="0" applyFill="1" applyBorder="1"/>
    <xf numFmtId="14" fontId="0" fillId="0" borderId="0" xfId="0" applyNumberFormat="1" applyBorder="1"/>
    <xf numFmtId="0" fontId="5" fillId="6" borderId="4" xfId="0" applyFont="1" applyFill="1" applyBorder="1"/>
    <xf numFmtId="44" fontId="3" fillId="7" borderId="0" xfId="1" applyFont="1" applyFill="1" applyBorder="1"/>
    <xf numFmtId="42" fontId="0" fillId="0" borderId="0" xfId="1" applyNumberFormat="1" applyFont="1" applyBorder="1"/>
    <xf numFmtId="42" fontId="0" fillId="4" borderId="0" xfId="1" applyNumberFormat="1" applyFont="1" applyFill="1" applyBorder="1"/>
    <xf numFmtId="42" fontId="1" fillId="0" borderId="0" xfId="1" applyNumberFormat="1" applyFont="1" applyBorder="1"/>
    <xf numFmtId="42" fontId="0" fillId="4" borderId="0" xfId="0" applyNumberFormat="1" applyFill="1" applyBorder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7" xfId="0" applyBorder="1"/>
    <xf numFmtId="0" fontId="0" fillId="0" borderId="8" xfId="0" applyBorder="1"/>
    <xf numFmtId="164" fontId="3" fillId="0" borderId="2" xfId="0" applyNumberFormat="1" applyFont="1" applyBorder="1"/>
    <xf numFmtId="0" fontId="0" fillId="0" borderId="13" xfId="0" applyBorder="1"/>
    <xf numFmtId="0" fontId="0" fillId="0" borderId="12" xfId="0" applyBorder="1"/>
    <xf numFmtId="0" fontId="0" fillId="0" borderId="15" xfId="0" applyBorder="1"/>
    <xf numFmtId="0" fontId="0" fillId="0" borderId="14" xfId="0" applyBorder="1"/>
    <xf numFmtId="0" fontId="3" fillId="0" borderId="16" xfId="0" applyFont="1" applyBorder="1"/>
    <xf numFmtId="0" fontId="3" fillId="0" borderId="17" xfId="0" applyFont="1" applyBorder="1"/>
    <xf numFmtId="0" fontId="3" fillId="0" borderId="17" xfId="0" applyFont="1" applyFill="1" applyBorder="1"/>
    <xf numFmtId="0" fontId="0" fillId="0" borderId="4" xfId="0" applyFill="1" applyBorder="1"/>
    <xf numFmtId="0" fontId="4" fillId="0" borderId="4" xfId="3" applyFill="1" applyBorder="1"/>
    <xf numFmtId="42" fontId="0" fillId="0" borderId="0" xfId="0" applyNumberFormat="1" applyBorder="1"/>
    <xf numFmtId="0" fontId="0" fillId="0" borderId="18" xfId="0" applyBorder="1"/>
    <xf numFmtId="0" fontId="0" fillId="0" borderId="19" xfId="0" applyBorder="1"/>
    <xf numFmtId="44" fontId="1" fillId="0" borderId="19" xfId="1" applyFont="1" applyBorder="1"/>
    <xf numFmtId="0" fontId="0" fillId="0" borderId="20" xfId="0" applyBorder="1"/>
    <xf numFmtId="0" fontId="0" fillId="0" borderId="21" xfId="0" applyBorder="1"/>
    <xf numFmtId="0" fontId="3" fillId="0" borderId="9" xfId="0" applyFont="1" applyBorder="1"/>
    <xf numFmtId="0" fontId="3" fillId="5" borderId="9" xfId="0" applyFont="1" applyFill="1" applyBorder="1"/>
    <xf numFmtId="0" fontId="3" fillId="5" borderId="10" xfId="0" applyFont="1" applyFill="1" applyBorder="1"/>
    <xf numFmtId="0" fontId="3" fillId="5" borderId="11" xfId="0" applyFont="1" applyFill="1" applyBorder="1"/>
    <xf numFmtId="0" fontId="3" fillId="5" borderId="0" xfId="0" applyFont="1" applyFill="1"/>
    <xf numFmtId="0" fontId="3" fillId="2" borderId="1" xfId="0" applyFont="1" applyFill="1" applyBorder="1"/>
    <xf numFmtId="0" fontId="3" fillId="8" borderId="2" xfId="0" applyFont="1" applyFill="1" applyBorder="1"/>
    <xf numFmtId="44" fontId="3" fillId="8" borderId="2" xfId="0" applyNumberFormat="1" applyFont="1" applyFill="1" applyBorder="1"/>
    <xf numFmtId="0" fontId="3" fillId="8" borderId="3" xfId="0" applyFont="1" applyFill="1" applyBorder="1"/>
    <xf numFmtId="0" fontId="3" fillId="0" borderId="10" xfId="0" applyFont="1" applyBorder="1"/>
    <xf numFmtId="0" fontId="3" fillId="0" borderId="11" xfId="0" applyFont="1" applyBorder="1"/>
    <xf numFmtId="0" fontId="3" fillId="0" borderId="9" xfId="0" applyFont="1" applyFill="1" applyBorder="1"/>
    <xf numFmtId="0" fontId="3" fillId="0" borderId="4" xfId="0" applyFont="1" applyFill="1" applyBorder="1"/>
    <xf numFmtId="0" fontId="0" fillId="0" borderId="6" xfId="0" applyBorder="1"/>
    <xf numFmtId="42" fontId="0" fillId="0" borderId="2" xfId="1" applyNumberFormat="1" applyFont="1" applyBorder="1"/>
    <xf numFmtId="0" fontId="3" fillId="0" borderId="2" xfId="0" applyFont="1" applyBorder="1"/>
    <xf numFmtId="0" fontId="3" fillId="4" borderId="6" xfId="0" applyFont="1" applyFill="1" applyBorder="1"/>
    <xf numFmtId="42" fontId="0" fillId="4" borderId="7" xfId="0" applyNumberFormat="1" applyFill="1" applyBorder="1"/>
    <xf numFmtId="0" fontId="0" fillId="4" borderId="7" xfId="0" applyFill="1" applyBorder="1"/>
    <xf numFmtId="0" fontId="3" fillId="4" borderId="7" xfId="0" applyFont="1" applyFill="1" applyBorder="1"/>
    <xf numFmtId="42" fontId="0" fillId="4" borderId="7" xfId="1" applyNumberFormat="1" applyFont="1" applyFill="1" applyBorder="1"/>
    <xf numFmtId="0" fontId="0" fillId="4" borderId="8" xfId="0" applyFill="1" applyBorder="1"/>
    <xf numFmtId="0" fontId="3" fillId="4" borderId="5" xfId="0" applyFont="1" applyFill="1" applyBorder="1"/>
    <xf numFmtId="9" fontId="3" fillId="0" borderId="10" xfId="0" applyNumberFormat="1" applyFont="1" applyBorder="1"/>
    <xf numFmtId="42" fontId="3" fillId="0" borderId="10" xfId="1" applyNumberFormat="1" applyFont="1" applyBorder="1"/>
    <xf numFmtId="42" fontId="3" fillId="2" borderId="0" xfId="1" applyNumberFormat="1" applyFont="1" applyFill="1" applyBorder="1"/>
    <xf numFmtId="0" fontId="4" fillId="9" borderId="4" xfId="3" applyFill="1" applyBorder="1"/>
    <xf numFmtId="0" fontId="0" fillId="9" borderId="0" xfId="0" applyFill="1" applyBorder="1"/>
    <xf numFmtId="0" fontId="0" fillId="9" borderId="5" xfId="0" applyFill="1" applyBorder="1"/>
    <xf numFmtId="0" fontId="3" fillId="0" borderId="3" xfId="0" applyFont="1" applyBorder="1"/>
    <xf numFmtId="0" fontId="3" fillId="10" borderId="9" xfId="0" applyFont="1" applyFill="1" applyBorder="1"/>
    <xf numFmtId="0" fontId="3" fillId="10" borderId="10" xfId="0" applyFont="1" applyFill="1" applyBorder="1"/>
    <xf numFmtId="0" fontId="3" fillId="10" borderId="11" xfId="0" applyFont="1" applyFill="1" applyBorder="1"/>
    <xf numFmtId="0" fontId="0" fillId="10" borderId="0" xfId="0" applyFill="1"/>
    <xf numFmtId="9" fontId="0" fillId="10" borderId="10" xfId="2" applyFont="1" applyFill="1" applyBorder="1"/>
    <xf numFmtId="0" fontId="0" fillId="10" borderId="4" xfId="0" applyFill="1" applyBorder="1"/>
    <xf numFmtId="44" fontId="0" fillId="10" borderId="0" xfId="1" applyFont="1" applyFill="1" applyBorder="1"/>
    <xf numFmtId="0" fontId="0" fillId="10" borderId="0" xfId="0" applyFill="1" applyBorder="1"/>
    <xf numFmtId="44" fontId="0" fillId="10" borderId="0" xfId="0" applyNumberFormat="1" applyFill="1" applyBorder="1"/>
    <xf numFmtId="44" fontId="0" fillId="10" borderId="1" xfId="0" applyNumberFormat="1" applyFill="1" applyBorder="1"/>
    <xf numFmtId="0" fontId="0" fillId="10" borderId="3" xfId="0" applyFill="1" applyBorder="1"/>
    <xf numFmtId="0" fontId="0" fillId="10" borderId="5" xfId="0" applyFill="1" applyBorder="1"/>
    <xf numFmtId="0" fontId="3" fillId="10" borderId="1" xfId="0" applyFont="1" applyFill="1" applyBorder="1"/>
    <xf numFmtId="9" fontId="0" fillId="10" borderId="2" xfId="2" applyFont="1" applyFill="1" applyBorder="1"/>
    <xf numFmtId="9" fontId="3" fillId="10" borderId="3" xfId="0" applyNumberFormat="1" applyFont="1" applyFill="1" applyBorder="1"/>
    <xf numFmtId="0" fontId="3" fillId="10" borderId="4" xfId="0" applyFont="1" applyFill="1" applyBorder="1"/>
    <xf numFmtId="44" fontId="0" fillId="10" borderId="4" xfId="0" applyNumberFormat="1" applyFill="1" applyBorder="1"/>
    <xf numFmtId="9" fontId="0" fillId="10" borderId="0" xfId="2" applyFont="1" applyFill="1" applyBorder="1"/>
    <xf numFmtId="9" fontId="3" fillId="10" borderId="5" xfId="0" applyNumberFormat="1" applyFont="1" applyFill="1" applyBorder="1"/>
    <xf numFmtId="0" fontId="3" fillId="10" borderId="6" xfId="0" applyFont="1" applyFill="1" applyBorder="1"/>
    <xf numFmtId="0" fontId="3" fillId="10" borderId="7" xfId="0" applyFont="1" applyFill="1" applyBorder="1"/>
    <xf numFmtId="165" fontId="3" fillId="10" borderId="7" xfId="2" applyNumberFormat="1" applyFont="1" applyFill="1" applyBorder="1"/>
    <xf numFmtId="0" fontId="3" fillId="10" borderId="8" xfId="0" applyFont="1" applyFill="1" applyBorder="1"/>
    <xf numFmtId="9" fontId="3" fillId="10" borderId="7" xfId="2" applyFont="1" applyFill="1" applyBorder="1"/>
    <xf numFmtId="9" fontId="0" fillId="10" borderId="7" xfId="2" applyFont="1" applyFill="1" applyBorder="1"/>
    <xf numFmtId="0" fontId="3" fillId="10" borderId="0" xfId="0" applyFont="1" applyFill="1"/>
    <xf numFmtId="0" fontId="3" fillId="10" borderId="3" xfId="0" applyFont="1" applyFill="1" applyBorder="1"/>
    <xf numFmtId="44" fontId="3" fillId="10" borderId="0" xfId="1" applyFont="1" applyFill="1"/>
    <xf numFmtId="0" fontId="3" fillId="10" borderId="5" xfId="0" applyFont="1" applyFill="1" applyBorder="1"/>
    <xf numFmtId="44" fontId="0" fillId="10" borderId="0" xfId="1" applyFont="1" applyFill="1"/>
    <xf numFmtId="0" fontId="0" fillId="10" borderId="8" xfId="0" applyFill="1" applyBorder="1"/>
    <xf numFmtId="0" fontId="0" fillId="10" borderId="10" xfId="0" applyFill="1" applyBorder="1"/>
    <xf numFmtId="44" fontId="3" fillId="10" borderId="10" xfId="1" applyFont="1" applyFill="1" applyBorder="1"/>
    <xf numFmtId="0" fontId="0" fillId="10" borderId="11" xfId="0" applyFill="1" applyBorder="1"/>
    <xf numFmtId="44" fontId="3" fillId="10" borderId="0" xfId="0" applyNumberFormat="1" applyFont="1" applyFill="1"/>
    <xf numFmtId="0" fontId="3" fillId="10" borderId="2" xfId="0" applyFont="1" applyFill="1" applyBorder="1"/>
    <xf numFmtId="44" fontId="3" fillId="10" borderId="0" xfId="1" applyFont="1" applyFill="1" applyBorder="1"/>
    <xf numFmtId="0" fontId="3" fillId="10" borderId="0" xfId="0" applyFont="1" applyFill="1" applyBorder="1"/>
    <xf numFmtId="44" fontId="3" fillId="10" borderId="7" xfId="0" applyNumberFormat="1" applyFont="1" applyFill="1" applyBorder="1"/>
    <xf numFmtId="0" fontId="0" fillId="10" borderId="2" xfId="0" applyFill="1" applyBorder="1"/>
    <xf numFmtId="0" fontId="0" fillId="10" borderId="7" xfId="0" applyFill="1" applyBorder="1"/>
    <xf numFmtId="44" fontId="0" fillId="10" borderId="10" xfId="0" applyNumberFormat="1" applyFill="1" applyBorder="1"/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paypal.com/home" TargetMode="External"/><Relationship Id="rId2" Type="http://schemas.openxmlformats.org/officeDocument/2006/relationships/hyperlink" Target="mailto:MYNYLOTTO@GMAIL.COM" TargetMode="External"/><Relationship Id="rId1" Type="http://schemas.openxmlformats.org/officeDocument/2006/relationships/hyperlink" Target="http://nylottery.ny.gov/wps/portal/Home/Lottery/Homes.com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mynylotto.wix.com/mynylotto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8"/>
  <sheetViews>
    <sheetView tabSelected="1" workbookViewId="0">
      <selection activeCell="A5" sqref="A5"/>
    </sheetView>
  </sheetViews>
  <sheetFormatPr defaultRowHeight="14.4" x14ac:dyDescent="0.3"/>
  <cols>
    <col min="1" max="1" width="13.109375" bestFit="1" customWidth="1"/>
    <col min="2" max="2" width="13.6640625" bestFit="1" customWidth="1"/>
    <col min="3" max="3" width="11.44140625" customWidth="1"/>
    <col min="4" max="4" width="10" bestFit="1" customWidth="1"/>
    <col min="7" max="7" width="7.77734375" customWidth="1"/>
    <col min="8" max="8" width="14.6640625" bestFit="1" customWidth="1"/>
    <col min="9" max="9" width="1.77734375" customWidth="1"/>
    <col min="11" max="11" width="12.109375" bestFit="1" customWidth="1"/>
    <col min="13" max="13" width="10.21875" bestFit="1" customWidth="1"/>
  </cols>
  <sheetData>
    <row r="1" spans="1:9" s="1" customFormat="1" ht="61.2" thickTop="1" x14ac:dyDescent="1">
      <c r="A1" s="16" t="s">
        <v>0</v>
      </c>
      <c r="B1" s="17"/>
      <c r="C1" s="17"/>
      <c r="D1" s="17"/>
      <c r="E1" s="17"/>
      <c r="F1" s="17"/>
      <c r="G1" s="17"/>
      <c r="H1" s="17"/>
      <c r="I1" s="18"/>
    </row>
    <row r="2" spans="1:9" s="9" customFormat="1" ht="15" thickBot="1" x14ac:dyDescent="0.35">
      <c r="A2" s="24" t="s">
        <v>14</v>
      </c>
      <c r="B2" s="25"/>
      <c r="C2" s="25"/>
      <c r="D2" s="25"/>
      <c r="E2" s="25"/>
      <c r="F2" s="25"/>
      <c r="G2" s="25"/>
      <c r="H2" s="25"/>
      <c r="I2" s="26"/>
    </row>
    <row r="3" spans="1:9" ht="15" thickTop="1" x14ac:dyDescent="0.3">
      <c r="A3" s="6" t="s">
        <v>80</v>
      </c>
      <c r="D3" s="49" t="s">
        <v>26</v>
      </c>
      <c r="E3" s="50"/>
      <c r="F3" s="50"/>
      <c r="G3" s="50"/>
      <c r="H3" s="54">
        <f ca="1">TODAY()</f>
        <v>42491</v>
      </c>
      <c r="I3" s="51"/>
    </row>
    <row r="4" spans="1:9" ht="15" thickBot="1" x14ac:dyDescent="0.35">
      <c r="A4" s="6" t="s">
        <v>17</v>
      </c>
      <c r="B4" s="3"/>
      <c r="D4" s="59" t="s">
        <v>27</v>
      </c>
      <c r="E4" s="55"/>
      <c r="F4" s="55"/>
      <c r="G4" s="55"/>
      <c r="H4" s="55"/>
      <c r="I4" s="56"/>
    </row>
    <row r="5" spans="1:9" ht="15" thickBot="1" x14ac:dyDescent="0.35">
      <c r="A5" s="6" t="s">
        <v>30</v>
      </c>
      <c r="B5" s="3"/>
      <c r="D5" s="60" t="s">
        <v>28</v>
      </c>
      <c r="E5" s="57"/>
      <c r="F5" s="57"/>
      <c r="G5" s="57"/>
      <c r="H5" s="57"/>
      <c r="I5" s="58"/>
    </row>
    <row r="6" spans="1:9" ht="15" thickBot="1" x14ac:dyDescent="0.35">
      <c r="A6" s="6" t="s">
        <v>30</v>
      </c>
      <c r="B6" s="3"/>
      <c r="D6" s="60" t="s">
        <v>29</v>
      </c>
      <c r="E6" s="57"/>
      <c r="F6" s="57"/>
      <c r="G6" s="57"/>
      <c r="H6" s="57"/>
      <c r="I6" s="58"/>
    </row>
    <row r="7" spans="1:9" ht="15" thickBot="1" x14ac:dyDescent="0.35">
      <c r="A7" s="62"/>
      <c r="B7" s="3"/>
      <c r="D7" s="61" t="s">
        <v>32</v>
      </c>
      <c r="E7" s="57"/>
      <c r="F7" s="57"/>
      <c r="G7" s="57"/>
      <c r="H7" s="57"/>
      <c r="I7" s="58"/>
    </row>
    <row r="8" spans="1:9" x14ac:dyDescent="0.3">
      <c r="A8" s="63" t="s">
        <v>18</v>
      </c>
      <c r="B8" s="3"/>
      <c r="D8" s="2"/>
      <c r="E8" s="3"/>
      <c r="F8" s="3"/>
      <c r="G8" s="3"/>
      <c r="H8" s="3"/>
      <c r="I8" s="4"/>
    </row>
    <row r="9" spans="1:9" ht="15" thickBot="1" x14ac:dyDescent="0.35">
      <c r="A9" s="82" t="s">
        <v>73</v>
      </c>
      <c r="B9" s="3"/>
      <c r="C9" s="3"/>
      <c r="D9" s="6" t="s">
        <v>31</v>
      </c>
      <c r="E9" s="3"/>
      <c r="F9" s="3"/>
      <c r="G9" s="3"/>
      <c r="H9" s="3"/>
      <c r="I9" s="4"/>
    </row>
    <row r="10" spans="1:9" ht="15.6" thickTop="1" thickBot="1" x14ac:dyDescent="0.35">
      <c r="A10" s="49" t="s">
        <v>74</v>
      </c>
      <c r="B10" s="50"/>
      <c r="C10" s="50"/>
      <c r="D10" s="81" t="s">
        <v>33</v>
      </c>
      <c r="E10" s="28"/>
      <c r="F10" s="28"/>
      <c r="G10" s="28"/>
      <c r="H10" s="28"/>
      <c r="I10" s="29"/>
    </row>
    <row r="11" spans="1:9" ht="15.6" thickTop="1" thickBot="1" x14ac:dyDescent="0.35">
      <c r="A11" s="96" t="s">
        <v>75</v>
      </c>
      <c r="B11" s="97"/>
      <c r="C11" s="97"/>
      <c r="D11" s="97"/>
      <c r="E11" s="97"/>
      <c r="F11" s="97"/>
      <c r="G11" s="97"/>
      <c r="H11" s="97"/>
      <c r="I11" s="98"/>
    </row>
    <row r="12" spans="1:9" s="9" customFormat="1" ht="15" thickTop="1" x14ac:dyDescent="0.3">
      <c r="A12" s="49" t="s">
        <v>67</v>
      </c>
      <c r="B12" s="85"/>
      <c r="C12" s="85"/>
      <c r="D12" s="85"/>
      <c r="E12" s="85"/>
      <c r="F12" s="85"/>
      <c r="G12" s="85"/>
      <c r="H12" s="85"/>
      <c r="I12" s="99"/>
    </row>
    <row r="13" spans="1:9" s="9" customFormat="1" x14ac:dyDescent="0.3">
      <c r="A13" s="6" t="s">
        <v>42</v>
      </c>
      <c r="B13" s="7"/>
      <c r="C13" s="7"/>
      <c r="D13" s="7"/>
      <c r="E13" s="7"/>
      <c r="F13" s="7"/>
      <c r="G13" s="7"/>
      <c r="H13" s="7"/>
      <c r="I13" s="8"/>
    </row>
    <row r="14" spans="1:9" x14ac:dyDescent="0.3">
      <c r="A14" s="6" t="s">
        <v>79</v>
      </c>
      <c r="B14" s="3"/>
      <c r="C14" s="3"/>
      <c r="D14" s="3"/>
      <c r="E14" s="3"/>
      <c r="F14" s="7"/>
      <c r="G14" s="3"/>
      <c r="H14" s="3"/>
      <c r="I14" s="4"/>
    </row>
    <row r="15" spans="1:9" s="9" customFormat="1" x14ac:dyDescent="0.3">
      <c r="A15" s="6" t="s">
        <v>39</v>
      </c>
      <c r="H15" s="7"/>
      <c r="I15" s="8"/>
    </row>
    <row r="16" spans="1:9" s="9" customFormat="1" x14ac:dyDescent="0.3">
      <c r="A16" s="6" t="s">
        <v>56</v>
      </c>
      <c r="H16" s="7"/>
      <c r="I16" s="8"/>
    </row>
    <row r="17" spans="1:10" x14ac:dyDescent="0.3">
      <c r="A17" s="24" t="s">
        <v>21</v>
      </c>
      <c r="B17" s="32" t="s">
        <v>30</v>
      </c>
      <c r="C17" s="31"/>
      <c r="D17" s="32" t="s">
        <v>22</v>
      </c>
      <c r="E17" s="31"/>
      <c r="F17" s="31"/>
      <c r="G17" s="31"/>
      <c r="H17" s="33"/>
      <c r="I17" s="34"/>
    </row>
    <row r="18" spans="1:10" x14ac:dyDescent="0.3">
      <c r="A18" s="2">
        <f>sheet2!A2</f>
        <v>1</v>
      </c>
      <c r="B18" t="s">
        <v>30</v>
      </c>
      <c r="D18">
        <f>sheet2!C2</f>
        <v>52</v>
      </c>
      <c r="H18" s="3"/>
      <c r="I18" s="4"/>
    </row>
    <row r="19" spans="1:10" s="9" customFormat="1" x14ac:dyDescent="0.3">
      <c r="A19" s="11" t="s">
        <v>16</v>
      </c>
      <c r="B19" s="12"/>
      <c r="C19" s="13"/>
      <c r="D19" s="14">
        <f>sheet2!D2+sheet2!D3</f>
        <v>62</v>
      </c>
      <c r="E19" s="13"/>
      <c r="F19" s="14"/>
      <c r="G19" s="13"/>
      <c r="H19" s="14" t="s">
        <v>30</v>
      </c>
      <c r="I19" s="15"/>
    </row>
    <row r="20" spans="1:10" s="9" customFormat="1" x14ac:dyDescent="0.3">
      <c r="A20" s="6"/>
      <c r="B20" s="7"/>
      <c r="C20" s="7"/>
      <c r="D20" s="7" t="s">
        <v>23</v>
      </c>
      <c r="E20" s="7"/>
      <c r="F20" s="7"/>
      <c r="G20" s="7"/>
      <c r="H20" s="7" t="s">
        <v>30</v>
      </c>
      <c r="I20" s="8"/>
    </row>
    <row r="21" spans="1:10" s="9" customFormat="1" x14ac:dyDescent="0.3">
      <c r="A21" s="35" t="s">
        <v>57</v>
      </c>
      <c r="B21" s="36"/>
      <c r="C21" s="36"/>
      <c r="D21" s="36"/>
      <c r="E21" s="36"/>
      <c r="F21" s="36"/>
      <c r="G21" s="36"/>
      <c r="H21" s="36"/>
      <c r="I21" s="37"/>
    </row>
    <row r="22" spans="1:10" x14ac:dyDescent="0.3">
      <c r="A22" s="2"/>
      <c r="B22" s="3"/>
      <c r="C22" s="3"/>
      <c r="D22" s="3"/>
      <c r="E22" s="3"/>
      <c r="F22" s="3"/>
      <c r="G22" s="3"/>
      <c r="H22" s="3"/>
      <c r="I22" s="4"/>
    </row>
    <row r="23" spans="1:10" x14ac:dyDescent="0.3">
      <c r="A23" s="24" t="s">
        <v>19</v>
      </c>
      <c r="B23" s="3" t="s">
        <v>65</v>
      </c>
      <c r="C23" s="3"/>
      <c r="D23" s="3"/>
      <c r="E23" s="3"/>
      <c r="F23" s="3"/>
      <c r="G23" s="3"/>
      <c r="H23" s="3"/>
      <c r="I23" s="4"/>
    </row>
    <row r="24" spans="1:10" x14ac:dyDescent="0.3">
      <c r="A24" s="6"/>
      <c r="B24" s="3" t="s">
        <v>66</v>
      </c>
      <c r="C24" s="3"/>
      <c r="D24" s="3"/>
      <c r="E24" s="3"/>
      <c r="F24" s="3"/>
      <c r="G24" s="3"/>
      <c r="H24" s="3"/>
      <c r="I24" s="4"/>
    </row>
    <row r="25" spans="1:10" x14ac:dyDescent="0.3">
      <c r="A25" s="6"/>
      <c r="B25" s="19" t="s">
        <v>24</v>
      </c>
      <c r="C25" s="3"/>
      <c r="D25" s="3"/>
      <c r="E25" s="3"/>
      <c r="F25" s="3"/>
      <c r="G25" s="3"/>
      <c r="H25" s="3"/>
      <c r="I25" s="4"/>
    </row>
    <row r="26" spans="1:10" ht="15" thickBot="1" x14ac:dyDescent="0.35">
      <c r="A26" s="2"/>
      <c r="B26" s="19" t="s">
        <v>25</v>
      </c>
      <c r="C26" s="3"/>
      <c r="D26" s="3"/>
      <c r="E26" s="3"/>
      <c r="F26" s="3"/>
      <c r="G26" s="3"/>
      <c r="H26" s="3"/>
      <c r="I26" s="4"/>
    </row>
    <row r="27" spans="1:10" ht="15.6" thickTop="1" thickBot="1" x14ac:dyDescent="0.35">
      <c r="A27" s="30" t="s">
        <v>76</v>
      </c>
      <c r="B27" s="28"/>
      <c r="C27" s="28"/>
      <c r="D27" s="28"/>
      <c r="E27" s="28"/>
      <c r="F27" s="28"/>
      <c r="G27" s="28"/>
      <c r="H27" s="28"/>
      <c r="I27" s="29"/>
    </row>
    <row r="28" spans="1:10" ht="15" thickTop="1" x14ac:dyDescent="0.3">
      <c r="A28" s="49" t="s">
        <v>6</v>
      </c>
      <c r="B28" s="42">
        <v>3000000</v>
      </c>
      <c r="C28" s="7" t="s">
        <v>40</v>
      </c>
      <c r="D28" s="3"/>
      <c r="E28" s="3"/>
      <c r="F28" s="3"/>
      <c r="G28" s="3"/>
      <c r="H28" s="3"/>
      <c r="I28" s="4"/>
    </row>
    <row r="29" spans="1:10" x14ac:dyDescent="0.3">
      <c r="A29" s="6" t="s">
        <v>7</v>
      </c>
      <c r="B29" s="5">
        <f>sheet2!Q2</f>
        <v>0.26</v>
      </c>
      <c r="C29" s="64">
        <f>B29*B28</f>
        <v>780000</v>
      </c>
      <c r="D29" s="3"/>
      <c r="E29" s="3"/>
      <c r="F29" s="3"/>
      <c r="G29" s="3"/>
      <c r="H29" s="3"/>
      <c r="I29" s="4"/>
      <c r="J29" t="s">
        <v>30</v>
      </c>
    </row>
    <row r="30" spans="1:10" x14ac:dyDescent="0.3">
      <c r="A30" s="6" t="s">
        <v>8</v>
      </c>
      <c r="B30" s="5">
        <f>sheet2!Q3</f>
        <v>0.11</v>
      </c>
      <c r="C30" s="64">
        <f>B30*B28</f>
        <v>330000</v>
      </c>
      <c r="D30" s="3"/>
      <c r="E30" s="3"/>
      <c r="F30" s="3"/>
      <c r="G30" s="3"/>
      <c r="H30" s="3"/>
      <c r="I30" s="4"/>
    </row>
    <row r="31" spans="1:10" ht="15" thickBot="1" x14ac:dyDescent="0.35">
      <c r="A31" s="6" t="s">
        <v>17</v>
      </c>
      <c r="B31" s="5">
        <v>0.02</v>
      </c>
      <c r="C31" s="64">
        <f>B31*B28</f>
        <v>60000</v>
      </c>
      <c r="D31" s="3"/>
      <c r="E31" s="3"/>
      <c r="F31" s="3"/>
      <c r="G31" s="3"/>
      <c r="H31" s="3"/>
      <c r="I31" s="4"/>
    </row>
    <row r="32" spans="1:10" s="9" customFormat="1" ht="15.6" thickTop="1" thickBot="1" x14ac:dyDescent="0.35">
      <c r="A32" s="70" t="s">
        <v>9</v>
      </c>
      <c r="B32" s="93">
        <f>SUM(B29:B31)</f>
        <v>0.39</v>
      </c>
      <c r="C32" s="94">
        <f>SUM(C29:C31)</f>
        <v>1170000</v>
      </c>
      <c r="D32" s="79"/>
      <c r="E32" s="79"/>
      <c r="F32" s="79"/>
      <c r="G32" s="79"/>
      <c r="H32" s="79"/>
      <c r="I32" s="80"/>
    </row>
    <row r="33" spans="1:9" ht="15" thickTop="1" x14ac:dyDescent="0.3">
      <c r="A33" s="21" t="s">
        <v>10</v>
      </c>
      <c r="B33" s="22"/>
      <c r="C33" s="22"/>
      <c r="D33" s="22"/>
      <c r="E33" s="22"/>
      <c r="F33" s="22"/>
      <c r="G33" s="22"/>
      <c r="H33" s="23" t="s">
        <v>12</v>
      </c>
      <c r="I33" s="38"/>
    </row>
    <row r="34" spans="1:9" x14ac:dyDescent="0.3">
      <c r="A34" s="21" t="s">
        <v>11</v>
      </c>
      <c r="B34" s="45">
        <f>B28-(B32*B28)</f>
        <v>1830000</v>
      </c>
      <c r="C34" s="22"/>
      <c r="D34" s="22"/>
      <c r="E34" s="22"/>
      <c r="F34" s="22"/>
      <c r="G34" s="23" t="s">
        <v>40</v>
      </c>
      <c r="H34" s="43">
        <f>B34*sheet2!E2</f>
        <v>14640000</v>
      </c>
      <c r="I34" s="38"/>
    </row>
    <row r="35" spans="1:9" x14ac:dyDescent="0.3">
      <c r="A35" s="2" t="s">
        <v>34</v>
      </c>
      <c r="B35" s="3"/>
      <c r="C35" s="3"/>
      <c r="D35" s="3"/>
      <c r="F35" s="3"/>
      <c r="G35" s="3"/>
      <c r="H35" s="3"/>
      <c r="I35" s="4"/>
    </row>
    <row r="36" spans="1:9" x14ac:dyDescent="0.3">
      <c r="A36" s="10" t="s">
        <v>71</v>
      </c>
      <c r="B36" s="3"/>
      <c r="C36" s="3"/>
      <c r="D36" s="3"/>
      <c r="E36" s="3"/>
      <c r="F36" s="3"/>
      <c r="G36" s="3"/>
      <c r="H36" s="3"/>
      <c r="I36" s="4"/>
    </row>
    <row r="37" spans="1:9" x14ac:dyDescent="0.3">
      <c r="A37" s="2" t="s">
        <v>13</v>
      </c>
      <c r="B37" s="3"/>
      <c r="C37" s="3"/>
      <c r="D37" s="3"/>
      <c r="E37" s="3"/>
      <c r="F37" s="3"/>
      <c r="G37" s="3"/>
      <c r="H37" s="44">
        <v>3000000</v>
      </c>
      <c r="I37" s="4"/>
    </row>
    <row r="38" spans="1:9" s="9" customFormat="1" x14ac:dyDescent="0.3">
      <c r="A38" s="11" t="s">
        <v>78</v>
      </c>
      <c r="B38" s="13"/>
      <c r="C38" s="13"/>
      <c r="D38" s="13"/>
      <c r="E38" s="13"/>
      <c r="F38" s="13"/>
      <c r="G38" s="13"/>
      <c r="H38" s="95"/>
      <c r="I38" s="15"/>
    </row>
    <row r="39" spans="1:9" s="9" customFormat="1" ht="15" thickBot="1" x14ac:dyDescent="0.35">
      <c r="A39" s="35" t="s">
        <v>35</v>
      </c>
      <c r="B39" s="36" t="s">
        <v>37</v>
      </c>
      <c r="C39" s="36" t="s">
        <v>36</v>
      </c>
      <c r="D39" s="36" t="s">
        <v>38</v>
      </c>
      <c r="E39" s="36"/>
      <c r="F39" s="36" t="s">
        <v>41</v>
      </c>
      <c r="G39" s="36"/>
      <c r="H39" s="41"/>
      <c r="I39" s="37"/>
    </row>
    <row r="40" spans="1:9" x14ac:dyDescent="0.3">
      <c r="A40" s="2"/>
      <c r="B40" s="39">
        <v>1</v>
      </c>
      <c r="C40" s="39">
        <v>1</v>
      </c>
      <c r="D40" s="3">
        <f>C40-B40</f>
        <v>0</v>
      </c>
      <c r="E40" s="3"/>
      <c r="F40" s="65" t="s">
        <v>30</v>
      </c>
      <c r="G40" s="66"/>
      <c r="H40" s="67"/>
      <c r="I40" s="68"/>
    </row>
    <row r="41" spans="1:9" ht="15" thickBot="1" x14ac:dyDescent="0.35">
      <c r="A41" s="2"/>
      <c r="B41" s="3"/>
      <c r="C41" s="3"/>
      <c r="D41" s="3"/>
      <c r="E41" s="3"/>
      <c r="F41" s="69"/>
      <c r="G41" s="55"/>
      <c r="H41" s="55"/>
      <c r="I41" s="56"/>
    </row>
    <row r="42" spans="1:9" ht="21" x14ac:dyDescent="0.4">
      <c r="A42" s="40" t="s">
        <v>20</v>
      </c>
      <c r="B42" s="20"/>
      <c r="C42" s="20"/>
      <c r="D42" s="20"/>
      <c r="E42" s="20"/>
      <c r="F42" s="20"/>
      <c r="G42" s="20"/>
      <c r="H42" s="20"/>
      <c r="I42" s="27"/>
    </row>
    <row r="44" spans="1:9" s="9" customFormat="1" ht="15" thickBot="1" x14ac:dyDescent="0.35">
      <c r="A44" s="74" t="s">
        <v>48</v>
      </c>
      <c r="B44" s="74"/>
      <c r="C44" s="74"/>
      <c r="D44" s="74"/>
      <c r="E44" s="74" t="s">
        <v>55</v>
      </c>
      <c r="F44" s="74" t="s">
        <v>59</v>
      </c>
      <c r="G44" s="74"/>
      <c r="H44" s="74"/>
      <c r="I44" s="74"/>
    </row>
    <row r="45" spans="1:9" s="9" customFormat="1" ht="15" thickTop="1" x14ac:dyDescent="0.3">
      <c r="A45" s="75" t="s">
        <v>49</v>
      </c>
      <c r="B45" s="76" t="s">
        <v>52</v>
      </c>
      <c r="C45" s="76"/>
      <c r="D45" s="76" t="s">
        <v>2</v>
      </c>
      <c r="E45" s="77">
        <f>sheet2!B16</f>
        <v>62</v>
      </c>
      <c r="F45" s="76"/>
      <c r="G45" s="76"/>
      <c r="H45" s="76"/>
      <c r="I45" s="78"/>
    </row>
    <row r="46" spans="1:9" s="9" customFormat="1" x14ac:dyDescent="0.3">
      <c r="A46" s="6" t="s">
        <v>50</v>
      </c>
      <c r="B46" s="7"/>
      <c r="C46" s="7"/>
      <c r="D46" s="7"/>
      <c r="E46" s="7"/>
      <c r="F46" s="7"/>
      <c r="G46" s="7"/>
      <c r="H46" s="7"/>
      <c r="I46" s="8"/>
    </row>
    <row r="47" spans="1:9" s="9" customFormat="1" ht="15" thickBot="1" x14ac:dyDescent="0.35">
      <c r="A47" s="46" t="s">
        <v>51</v>
      </c>
      <c r="B47" s="47"/>
      <c r="C47" s="47"/>
      <c r="D47" s="47"/>
      <c r="E47" s="47"/>
      <c r="F47" s="47"/>
      <c r="G47" s="47"/>
      <c r="H47" s="47"/>
      <c r="I47" s="48"/>
    </row>
    <row r="48" spans="1:9" s="9" customFormat="1" ht="15.6" thickTop="1" thickBot="1" x14ac:dyDescent="0.35">
      <c r="A48" s="70" t="s">
        <v>58</v>
      </c>
      <c r="B48" s="79"/>
      <c r="C48" s="79"/>
      <c r="D48" s="79"/>
      <c r="E48" s="79"/>
      <c r="F48" s="79"/>
      <c r="G48" s="79"/>
      <c r="H48" s="79"/>
      <c r="I48" s="80"/>
    </row>
    <row r="49" spans="1:9" s="9" customFormat="1" ht="15.6" thickTop="1" thickBot="1" x14ac:dyDescent="0.35">
      <c r="A49" s="6"/>
      <c r="B49" s="7"/>
      <c r="C49" s="7"/>
      <c r="D49" s="7"/>
      <c r="E49" s="7"/>
      <c r="F49" s="7"/>
      <c r="G49" s="7"/>
      <c r="H49" s="7"/>
      <c r="I49" s="8"/>
    </row>
    <row r="50" spans="1:9" s="9" customFormat="1" ht="15.6" thickTop="1" thickBot="1" x14ac:dyDescent="0.35">
      <c r="A50" s="71" t="s">
        <v>77</v>
      </c>
      <c r="B50" s="72"/>
      <c r="C50" s="72"/>
      <c r="D50" s="72"/>
      <c r="E50" s="72"/>
      <c r="F50" s="72" t="s">
        <v>33</v>
      </c>
      <c r="G50" s="72"/>
      <c r="H50" s="72"/>
      <c r="I50" s="73"/>
    </row>
    <row r="51" spans="1:9" ht="15" thickTop="1" x14ac:dyDescent="0.3">
      <c r="A51" s="49" t="s">
        <v>6</v>
      </c>
      <c r="B51" s="84">
        <v>0</v>
      </c>
      <c r="C51" s="85" t="s">
        <v>40</v>
      </c>
      <c r="D51" s="50"/>
      <c r="E51" s="50"/>
      <c r="F51" s="50"/>
      <c r="G51" s="50"/>
      <c r="H51" s="50"/>
      <c r="I51" s="51"/>
    </row>
    <row r="52" spans="1:9" x14ac:dyDescent="0.3">
      <c r="A52" s="6" t="s">
        <v>7</v>
      </c>
      <c r="B52" s="5">
        <f>B29</f>
        <v>0.26</v>
      </c>
      <c r="C52" s="64">
        <f>B52*B51</f>
        <v>0</v>
      </c>
      <c r="D52" s="3"/>
      <c r="E52" s="3"/>
      <c r="F52" s="3"/>
      <c r="G52" s="3"/>
      <c r="H52" s="3"/>
      <c r="I52" s="4"/>
    </row>
    <row r="53" spans="1:9" x14ac:dyDescent="0.3">
      <c r="A53" s="6" t="s">
        <v>8</v>
      </c>
      <c r="B53" s="5">
        <f t="shared" ref="B53:B54" si="0">B30</f>
        <v>0.11</v>
      </c>
      <c r="C53" s="64">
        <f>B53*B51</f>
        <v>0</v>
      </c>
      <c r="D53" s="3"/>
      <c r="E53" s="3"/>
      <c r="F53" s="3"/>
      <c r="G53" s="3"/>
      <c r="H53" s="3"/>
      <c r="I53" s="4"/>
    </row>
    <row r="54" spans="1:9" s="9" customFormat="1" ht="15" thickBot="1" x14ac:dyDescent="0.35">
      <c r="A54" s="6" t="s">
        <v>17</v>
      </c>
      <c r="B54" s="5">
        <f t="shared" si="0"/>
        <v>0.02</v>
      </c>
      <c r="C54" s="64">
        <f>B54*B51</f>
        <v>0</v>
      </c>
      <c r="D54" s="3"/>
      <c r="E54" s="3"/>
      <c r="F54" s="3"/>
      <c r="G54" s="3"/>
      <c r="H54" s="3"/>
      <c r="I54" s="4"/>
    </row>
    <row r="55" spans="1:9" ht="15.6" thickTop="1" thickBot="1" x14ac:dyDescent="0.35">
      <c r="A55" s="70" t="s">
        <v>9</v>
      </c>
      <c r="B55" s="93">
        <f>SUM(B52:B54)</f>
        <v>0.39</v>
      </c>
      <c r="C55" s="94">
        <f>SUM(C52:C54)</f>
        <v>0</v>
      </c>
      <c r="D55" s="79"/>
      <c r="E55" s="79"/>
      <c r="F55" s="79"/>
      <c r="G55" s="79"/>
      <c r="H55" s="79"/>
      <c r="I55" s="80"/>
    </row>
    <row r="56" spans="1:9" ht="15" thickTop="1" x14ac:dyDescent="0.3">
      <c r="A56" s="21" t="s">
        <v>10</v>
      </c>
      <c r="B56" s="22"/>
      <c r="C56" s="22"/>
      <c r="D56" s="22"/>
      <c r="E56" s="22"/>
      <c r="F56" s="22"/>
      <c r="G56" s="22"/>
      <c r="H56" s="23" t="s">
        <v>12</v>
      </c>
      <c r="I56" s="38"/>
    </row>
    <row r="57" spans="1:9" ht="15" thickBot="1" x14ac:dyDescent="0.35">
      <c r="A57" s="86" t="s">
        <v>11</v>
      </c>
      <c r="B57" s="87">
        <f>B51-(B55*B51)</f>
        <v>0</v>
      </c>
      <c r="C57" s="88"/>
      <c r="D57" s="88"/>
      <c r="E57" s="88"/>
      <c r="F57" s="88"/>
      <c r="G57" s="89" t="s">
        <v>40</v>
      </c>
      <c r="H57" s="90">
        <f>B57*sheet2!E2</f>
        <v>0</v>
      </c>
      <c r="I57" s="91"/>
    </row>
    <row r="58" spans="1:9" ht="15" thickTop="1" x14ac:dyDescent="0.3">
      <c r="A58" s="2"/>
      <c r="B58" s="3"/>
      <c r="C58" s="3"/>
      <c r="D58" s="3"/>
      <c r="E58" s="3"/>
      <c r="F58" s="3"/>
      <c r="G58" s="3"/>
      <c r="H58" s="3"/>
      <c r="I58" s="4"/>
    </row>
    <row r="59" spans="1:9" x14ac:dyDescent="0.3">
      <c r="A59" s="2"/>
      <c r="B59" s="3"/>
      <c r="C59" s="3"/>
      <c r="D59" s="3"/>
      <c r="E59" s="3"/>
      <c r="F59" s="3"/>
      <c r="G59" s="3"/>
      <c r="H59" s="3"/>
      <c r="I59" s="4"/>
    </row>
    <row r="60" spans="1:9" s="9" customFormat="1" x14ac:dyDescent="0.3">
      <c r="A60" s="21" t="s">
        <v>62</v>
      </c>
      <c r="B60" s="23"/>
      <c r="C60" s="23"/>
      <c r="D60" s="23"/>
      <c r="E60" s="23"/>
      <c r="F60" s="23"/>
      <c r="G60" s="23"/>
      <c r="H60" s="23"/>
      <c r="I60" s="92"/>
    </row>
    <row r="61" spans="1:9" x14ac:dyDescent="0.3">
      <c r="A61" s="6" t="s">
        <v>68</v>
      </c>
      <c r="B61" s="3"/>
      <c r="C61" s="3"/>
      <c r="D61" s="3"/>
      <c r="E61" s="3"/>
      <c r="F61" s="3"/>
      <c r="G61" s="3"/>
      <c r="H61" s="3"/>
      <c r="I61" s="4"/>
    </row>
    <row r="62" spans="1:9" x14ac:dyDescent="0.3">
      <c r="A62" s="10" t="s">
        <v>69</v>
      </c>
      <c r="B62" s="3"/>
      <c r="C62" s="3"/>
      <c r="D62" s="3"/>
      <c r="E62" s="3"/>
      <c r="F62" s="3"/>
      <c r="G62" s="3"/>
      <c r="H62" s="3"/>
      <c r="I62" s="4"/>
    </row>
    <row r="63" spans="1:9" x14ac:dyDescent="0.3">
      <c r="A63" s="2"/>
      <c r="B63" s="3"/>
      <c r="C63" s="3"/>
      <c r="D63" s="3"/>
      <c r="E63" s="3"/>
      <c r="F63" s="3"/>
      <c r="G63" s="3"/>
      <c r="H63" s="3"/>
      <c r="I63" s="4"/>
    </row>
    <row r="64" spans="1:9" x14ac:dyDescent="0.3">
      <c r="A64" s="2"/>
      <c r="B64" s="3"/>
      <c r="C64" s="3"/>
      <c r="D64" s="3"/>
      <c r="E64" s="3"/>
      <c r="F64" s="3"/>
      <c r="G64" s="3"/>
      <c r="H64" s="3"/>
      <c r="I64" s="4"/>
    </row>
    <row r="65" spans="1:9" x14ac:dyDescent="0.3">
      <c r="A65" s="2"/>
      <c r="B65" s="3"/>
      <c r="C65" s="3"/>
      <c r="D65" s="3"/>
      <c r="E65" s="3"/>
      <c r="F65" s="3"/>
      <c r="G65" s="3"/>
      <c r="H65" s="3"/>
      <c r="I65" s="4"/>
    </row>
    <row r="66" spans="1:9" x14ac:dyDescent="0.3">
      <c r="A66" s="2"/>
      <c r="B66" s="3"/>
      <c r="C66" s="3"/>
      <c r="D66" s="3"/>
      <c r="E66" s="3"/>
      <c r="F66" s="3"/>
      <c r="G66" s="3"/>
      <c r="H66" s="3"/>
      <c r="I66" s="4"/>
    </row>
    <row r="67" spans="1:9" x14ac:dyDescent="0.3">
      <c r="A67" s="2"/>
      <c r="B67" s="3"/>
      <c r="C67" s="3"/>
      <c r="D67" s="3"/>
      <c r="E67" s="3"/>
      <c r="F67" s="3"/>
      <c r="G67" s="3"/>
      <c r="H67" s="3"/>
      <c r="I67" s="4"/>
    </row>
    <row r="68" spans="1:9" x14ac:dyDescent="0.3">
      <c r="A68" s="2"/>
      <c r="B68" s="3"/>
      <c r="C68" s="3"/>
      <c r="D68" s="3"/>
      <c r="E68" s="3"/>
      <c r="F68" s="3"/>
      <c r="G68" s="3"/>
      <c r="H68" s="3"/>
      <c r="I68" s="4"/>
    </row>
    <row r="69" spans="1:9" x14ac:dyDescent="0.3">
      <c r="A69" s="2"/>
      <c r="B69" s="3"/>
      <c r="C69" s="3"/>
      <c r="D69" s="3"/>
      <c r="E69" s="3"/>
      <c r="F69" s="3"/>
      <c r="G69" s="3"/>
      <c r="H69" s="3"/>
      <c r="I69" s="4"/>
    </row>
    <row r="70" spans="1:9" x14ac:dyDescent="0.3">
      <c r="A70" s="2"/>
      <c r="B70" s="3"/>
      <c r="C70" s="3"/>
      <c r="D70" s="3"/>
      <c r="E70" s="3"/>
      <c r="F70" s="3"/>
      <c r="G70" s="3"/>
      <c r="H70" s="3"/>
      <c r="I70" s="4"/>
    </row>
    <row r="71" spans="1:9" x14ac:dyDescent="0.3">
      <c r="A71" s="2"/>
      <c r="B71" s="3"/>
      <c r="C71" s="3"/>
      <c r="D71" s="3"/>
      <c r="E71" s="3"/>
      <c r="F71" s="3"/>
      <c r="G71" s="3"/>
      <c r="H71" s="3"/>
      <c r="I71" s="4"/>
    </row>
    <row r="72" spans="1:9" x14ac:dyDescent="0.3">
      <c r="A72" s="2"/>
      <c r="B72" s="3"/>
      <c r="C72" s="3"/>
      <c r="D72" s="3"/>
      <c r="E72" s="3"/>
      <c r="F72" s="3"/>
      <c r="G72" s="3"/>
      <c r="H72" s="3"/>
      <c r="I72" s="4"/>
    </row>
    <row r="73" spans="1:9" x14ac:dyDescent="0.3">
      <c r="A73" s="2"/>
      <c r="B73" s="3"/>
      <c r="C73" s="3"/>
      <c r="D73" s="3"/>
      <c r="E73" s="3"/>
      <c r="F73" s="3"/>
      <c r="G73" s="3"/>
      <c r="H73" s="3"/>
      <c r="I73" s="4"/>
    </row>
    <row r="74" spans="1:9" x14ac:dyDescent="0.3">
      <c r="A74" s="2"/>
      <c r="B74" s="3"/>
      <c r="C74" s="3"/>
      <c r="D74" s="3"/>
      <c r="E74" s="3"/>
      <c r="F74" s="3"/>
      <c r="G74" s="3"/>
      <c r="H74" s="3"/>
      <c r="I74" s="4"/>
    </row>
    <row r="75" spans="1:9" x14ac:dyDescent="0.3">
      <c r="A75" s="2"/>
      <c r="B75" s="3"/>
      <c r="C75" s="3"/>
      <c r="D75" s="3"/>
      <c r="E75" s="3"/>
      <c r="F75" s="3"/>
      <c r="G75" s="3"/>
      <c r="H75" s="3"/>
      <c r="I75" s="4"/>
    </row>
    <row r="76" spans="1:9" x14ac:dyDescent="0.3">
      <c r="A76" s="2"/>
      <c r="B76" s="3"/>
      <c r="C76" s="3"/>
      <c r="D76" s="3"/>
      <c r="E76" s="3"/>
      <c r="F76" s="3"/>
      <c r="G76" s="3"/>
      <c r="H76" s="3"/>
      <c r="I76" s="4"/>
    </row>
    <row r="77" spans="1:9" x14ac:dyDescent="0.3">
      <c r="A77" s="2"/>
      <c r="B77" s="3"/>
      <c r="C77" s="3"/>
      <c r="D77" s="3"/>
      <c r="E77" s="3"/>
      <c r="F77" s="3"/>
      <c r="G77" s="3"/>
      <c r="H77" s="3"/>
      <c r="I77" s="4"/>
    </row>
    <row r="78" spans="1:9" x14ac:dyDescent="0.3">
      <c r="A78" s="2"/>
      <c r="B78" s="3"/>
      <c r="C78" s="3"/>
      <c r="D78" s="3"/>
      <c r="E78" s="3"/>
      <c r="F78" s="3"/>
      <c r="G78" s="3"/>
      <c r="H78" s="3"/>
      <c r="I78" s="4"/>
    </row>
    <row r="79" spans="1:9" x14ac:dyDescent="0.3">
      <c r="A79" s="2"/>
      <c r="B79" s="3"/>
      <c r="C79" s="3"/>
      <c r="D79" s="3"/>
      <c r="E79" s="3"/>
      <c r="F79" s="3"/>
      <c r="G79" s="3"/>
      <c r="H79" s="3"/>
      <c r="I79" s="4"/>
    </row>
    <row r="80" spans="1:9" x14ac:dyDescent="0.3">
      <c r="A80" s="2"/>
      <c r="B80" s="3"/>
      <c r="C80" s="3"/>
      <c r="D80" s="3"/>
      <c r="E80" s="3"/>
      <c r="F80" s="3"/>
      <c r="G80" s="3"/>
      <c r="H80" s="3"/>
      <c r="I80" s="4"/>
    </row>
    <row r="81" spans="1:9" x14ac:dyDescent="0.3">
      <c r="A81" s="2"/>
      <c r="B81" s="3"/>
      <c r="C81" s="3"/>
      <c r="D81" s="3"/>
      <c r="E81" s="3"/>
      <c r="F81" s="3"/>
      <c r="G81" s="3"/>
      <c r="H81" s="3"/>
      <c r="I81" s="4"/>
    </row>
    <row r="82" spans="1:9" x14ac:dyDescent="0.3">
      <c r="A82" s="2"/>
      <c r="B82" s="3"/>
      <c r="C82" s="3"/>
      <c r="D82" s="3"/>
      <c r="E82" s="3"/>
      <c r="F82" s="3"/>
      <c r="G82" s="3"/>
      <c r="H82" s="3"/>
      <c r="I82" s="4"/>
    </row>
    <row r="83" spans="1:9" x14ac:dyDescent="0.3">
      <c r="A83" s="2"/>
      <c r="B83" s="3"/>
      <c r="C83" s="3"/>
      <c r="D83" s="3"/>
      <c r="E83" s="3"/>
      <c r="F83" s="3"/>
      <c r="G83" s="3"/>
      <c r="H83" s="3"/>
      <c r="I83" s="4"/>
    </row>
    <row r="84" spans="1:9" ht="15" thickBot="1" x14ac:dyDescent="0.35">
      <c r="A84" s="83"/>
      <c r="B84" s="52"/>
      <c r="C84" s="52"/>
      <c r="D84" s="52"/>
      <c r="E84" s="52"/>
      <c r="F84" s="52"/>
      <c r="G84" s="52"/>
      <c r="H84" s="52"/>
      <c r="I84" s="53"/>
    </row>
    <row r="85" spans="1:9" ht="15.6" thickTop="1" thickBot="1" x14ac:dyDescent="0.35">
      <c r="A85" s="46" t="s">
        <v>64</v>
      </c>
      <c r="B85" s="52"/>
      <c r="C85" s="52"/>
      <c r="D85" s="52"/>
      <c r="E85" s="52"/>
      <c r="F85" s="52"/>
      <c r="G85" s="52"/>
      <c r="H85" s="52"/>
      <c r="I85" s="53"/>
    </row>
    <row r="86" spans="1:9" ht="15" thickTop="1" x14ac:dyDescent="0.3">
      <c r="A86" s="2"/>
      <c r="B86" s="3"/>
      <c r="C86" s="3"/>
      <c r="D86" s="3"/>
      <c r="E86" s="3"/>
      <c r="F86" s="3"/>
      <c r="G86" s="3"/>
      <c r="H86" s="3"/>
      <c r="I86" s="4"/>
    </row>
    <row r="87" spans="1:9" s="9" customFormat="1" ht="15" thickBot="1" x14ac:dyDescent="0.35">
      <c r="A87" s="46" t="s">
        <v>63</v>
      </c>
      <c r="B87" s="47"/>
      <c r="C87" s="47"/>
      <c r="D87" s="47"/>
      <c r="E87" s="47"/>
      <c r="F87" s="47" t="s">
        <v>33</v>
      </c>
      <c r="G87" s="47"/>
      <c r="H87" s="47"/>
      <c r="I87" s="48"/>
    </row>
    <row r="88" spans="1:9" ht="15" thickTop="1" x14ac:dyDescent="0.3"/>
  </sheetData>
  <hyperlinks>
    <hyperlink ref="A36" r:id="rId1"/>
    <hyperlink ref="A8" r:id="rId2"/>
    <hyperlink ref="A62" r:id="rId3"/>
    <hyperlink ref="A11" r:id="rId4" location="!about/"/>
  </hyperlinks>
  <pageMargins left="0.7" right="0.7" top="0.75" bottom="0.75" header="0.3" footer="0.3"/>
  <pageSetup orientation="portrait" horizontalDpi="0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workbookViewId="0">
      <selection activeCell="H4" sqref="H4"/>
    </sheetView>
  </sheetViews>
  <sheetFormatPr defaultRowHeight="14.4" x14ac:dyDescent="0.3"/>
  <cols>
    <col min="14" max="14" width="12.109375" bestFit="1" customWidth="1"/>
  </cols>
  <sheetData>
    <row r="1" spans="1:17" s="103" customFormat="1" ht="15.6" thickTop="1" thickBot="1" x14ac:dyDescent="0.35">
      <c r="A1" s="100" t="s">
        <v>1</v>
      </c>
      <c r="B1" s="101" t="s">
        <v>2</v>
      </c>
      <c r="C1" s="101" t="s">
        <v>3</v>
      </c>
      <c r="D1" s="101" t="s">
        <v>4</v>
      </c>
      <c r="E1" s="101" t="s">
        <v>47</v>
      </c>
      <c r="F1" s="101"/>
      <c r="G1" s="101" t="s">
        <v>5</v>
      </c>
      <c r="H1" s="102"/>
      <c r="K1" s="103" t="s">
        <v>70</v>
      </c>
      <c r="N1" s="100" t="s">
        <v>30</v>
      </c>
      <c r="O1" s="104" t="s">
        <v>30</v>
      </c>
      <c r="P1" s="101" t="s">
        <v>72</v>
      </c>
      <c r="Q1" s="102" t="s">
        <v>54</v>
      </c>
    </row>
    <row r="2" spans="1:17" s="103" customFormat="1" ht="15" thickTop="1" x14ac:dyDescent="0.3">
      <c r="A2" s="105">
        <v>1</v>
      </c>
      <c r="B2" s="106">
        <v>1</v>
      </c>
      <c r="C2" s="107">
        <v>52</v>
      </c>
      <c r="D2" s="108">
        <f>A2*C2</f>
        <v>52</v>
      </c>
      <c r="E2" s="109">
        <v>8</v>
      </c>
      <c r="F2" s="110"/>
      <c r="G2" s="106">
        <f>E2*D2</f>
        <v>416</v>
      </c>
      <c r="H2" s="111"/>
      <c r="N2" s="112" t="s">
        <v>7</v>
      </c>
      <c r="O2" s="113">
        <v>0.25</v>
      </c>
      <c r="P2" s="113">
        <v>0.01</v>
      </c>
      <c r="Q2" s="114">
        <f>O2+P2</f>
        <v>0.26</v>
      </c>
    </row>
    <row r="3" spans="1:17" s="103" customFormat="1" x14ac:dyDescent="0.3">
      <c r="A3" s="115" t="s">
        <v>15</v>
      </c>
      <c r="B3" s="106"/>
      <c r="C3" s="107"/>
      <c r="D3" s="108">
        <v>10</v>
      </c>
      <c r="E3" s="116"/>
      <c r="F3" s="111"/>
      <c r="G3" s="106">
        <f>E2*D3</f>
        <v>80</v>
      </c>
      <c r="H3" s="111"/>
      <c r="N3" s="115" t="s">
        <v>8</v>
      </c>
      <c r="O3" s="117">
        <v>0.1</v>
      </c>
      <c r="P3" s="117">
        <v>0.01</v>
      </c>
      <c r="Q3" s="118">
        <f>O3+P3</f>
        <v>0.11</v>
      </c>
    </row>
    <row r="4" spans="1:17" s="103" customFormat="1" ht="15" thickBot="1" x14ac:dyDescent="0.35">
      <c r="A4" s="119"/>
      <c r="B4" s="120"/>
      <c r="C4" s="120"/>
      <c r="D4" s="121" t="s">
        <v>30</v>
      </c>
      <c r="E4" s="119"/>
      <c r="F4" s="122"/>
      <c r="G4" s="121" t="s">
        <v>30</v>
      </c>
      <c r="H4" s="122"/>
      <c r="N4" s="119" t="s">
        <v>17</v>
      </c>
      <c r="O4" s="123">
        <v>0.02</v>
      </c>
      <c r="P4" s="124"/>
      <c r="Q4" s="122"/>
    </row>
    <row r="5" spans="1:17" s="103" customFormat="1" ht="15" thickTop="1" x14ac:dyDescent="0.3">
      <c r="A5" s="125" t="s">
        <v>43</v>
      </c>
      <c r="B5" s="125"/>
      <c r="C5" s="125"/>
      <c r="D5" s="125"/>
      <c r="E5" s="125" t="s">
        <v>33</v>
      </c>
      <c r="F5" s="125"/>
      <c r="G5" s="125"/>
      <c r="H5" s="126"/>
    </row>
    <row r="6" spans="1:17" s="103" customFormat="1" x14ac:dyDescent="0.3">
      <c r="A6" s="125" t="s">
        <v>44</v>
      </c>
      <c r="B6" s="125"/>
      <c r="C6" s="125"/>
      <c r="D6" s="127">
        <v>1</v>
      </c>
      <c r="E6" s="125"/>
      <c r="F6" s="125"/>
      <c r="G6" s="125"/>
      <c r="H6" s="128"/>
    </row>
    <row r="7" spans="1:17" s="103" customFormat="1" x14ac:dyDescent="0.3">
      <c r="A7" s="125" t="s">
        <v>43</v>
      </c>
      <c r="D7" s="129">
        <v>0</v>
      </c>
      <c r="H7" s="111"/>
    </row>
    <row r="8" spans="1:17" s="103" customFormat="1" ht="15" thickBot="1" x14ac:dyDescent="0.35">
      <c r="A8" s="125" t="s">
        <v>43</v>
      </c>
      <c r="D8" s="129">
        <v>0</v>
      </c>
      <c r="H8" s="130"/>
    </row>
    <row r="9" spans="1:17" s="103" customFormat="1" ht="15.6" thickTop="1" thickBot="1" x14ac:dyDescent="0.35">
      <c r="A9" s="100" t="s">
        <v>45</v>
      </c>
      <c r="B9" s="131"/>
      <c r="C9" s="131"/>
      <c r="D9" s="132">
        <f>SUM(D6:D8)</f>
        <v>1</v>
      </c>
      <c r="E9" s="131"/>
      <c r="F9" s="131"/>
      <c r="G9" s="131"/>
      <c r="H9" s="133"/>
    </row>
    <row r="10" spans="1:17" s="103" customFormat="1" ht="15" thickTop="1" x14ac:dyDescent="0.3">
      <c r="A10" s="115" t="s">
        <v>46</v>
      </c>
      <c r="D10" s="134">
        <f>D3-D9</f>
        <v>9</v>
      </c>
    </row>
    <row r="11" spans="1:17" s="103" customFormat="1" x14ac:dyDescent="0.3"/>
    <row r="12" spans="1:17" s="103" customFormat="1" ht="15" thickBot="1" x14ac:dyDescent="0.35"/>
    <row r="13" spans="1:17" s="103" customFormat="1" ht="15" thickTop="1" x14ac:dyDescent="0.3">
      <c r="A13" s="112" t="s">
        <v>49</v>
      </c>
      <c r="B13" s="135" t="s">
        <v>2</v>
      </c>
      <c r="C13" s="135" t="s">
        <v>30</v>
      </c>
      <c r="D13" s="135" t="s">
        <v>30</v>
      </c>
      <c r="E13" s="135"/>
      <c r="F13" s="135"/>
      <c r="G13" s="135"/>
      <c r="H13" s="135"/>
      <c r="I13" s="126"/>
    </row>
    <row r="14" spans="1:17" s="103" customFormat="1" x14ac:dyDescent="0.3">
      <c r="A14" s="115"/>
      <c r="B14" s="136">
        <v>52</v>
      </c>
      <c r="C14" s="137"/>
      <c r="D14" s="137"/>
      <c r="E14" s="137"/>
      <c r="F14" s="137"/>
      <c r="G14" s="137"/>
      <c r="H14" s="137"/>
      <c r="I14" s="128"/>
    </row>
    <row r="15" spans="1:17" s="103" customFormat="1" x14ac:dyDescent="0.3">
      <c r="A15" s="115" t="s">
        <v>53</v>
      </c>
      <c r="B15" s="136">
        <v>10</v>
      </c>
      <c r="C15" s="137"/>
      <c r="D15" s="137"/>
      <c r="E15" s="137"/>
      <c r="F15" s="137"/>
      <c r="G15" s="137"/>
      <c r="H15" s="137"/>
      <c r="I15" s="128"/>
    </row>
    <row r="16" spans="1:17" s="103" customFormat="1" ht="15" thickBot="1" x14ac:dyDescent="0.35">
      <c r="A16" s="119" t="s">
        <v>54</v>
      </c>
      <c r="B16" s="138">
        <f>SUM(B14:B15)</f>
        <v>62</v>
      </c>
      <c r="C16" s="120"/>
      <c r="D16" s="120"/>
      <c r="E16" s="120"/>
      <c r="F16" s="120"/>
      <c r="G16" s="120"/>
      <c r="H16" s="120"/>
      <c r="I16" s="122"/>
    </row>
    <row r="17" spans="1:9" s="103" customFormat="1" ht="15" thickTop="1" x14ac:dyDescent="0.3">
      <c r="A17" s="112" t="s">
        <v>43</v>
      </c>
      <c r="B17" s="139"/>
      <c r="C17" s="139"/>
      <c r="D17" s="139"/>
      <c r="E17" s="139"/>
      <c r="F17" s="139"/>
      <c r="G17" s="139"/>
      <c r="H17" s="139"/>
      <c r="I17" s="110"/>
    </row>
    <row r="18" spans="1:9" s="103" customFormat="1" x14ac:dyDescent="0.3">
      <c r="A18" s="115" t="s">
        <v>44</v>
      </c>
      <c r="B18" s="106">
        <v>1</v>
      </c>
      <c r="C18" s="107"/>
      <c r="D18" s="107"/>
      <c r="E18" s="107"/>
      <c r="F18" s="107"/>
      <c r="G18" s="107"/>
      <c r="H18" s="107"/>
      <c r="I18" s="111"/>
    </row>
    <row r="19" spans="1:9" s="103" customFormat="1" x14ac:dyDescent="0.3">
      <c r="A19" s="115" t="s">
        <v>60</v>
      </c>
      <c r="B19" s="107"/>
      <c r="C19" s="107"/>
      <c r="D19" s="107"/>
      <c r="E19" s="107"/>
      <c r="F19" s="107"/>
      <c r="G19" s="107"/>
      <c r="H19" s="107"/>
      <c r="I19" s="111"/>
    </row>
    <row r="20" spans="1:9" s="103" customFormat="1" ht="15" thickBot="1" x14ac:dyDescent="0.35">
      <c r="A20" s="119" t="s">
        <v>61</v>
      </c>
      <c r="B20" s="140"/>
      <c r="C20" s="140"/>
      <c r="D20" s="140"/>
      <c r="E20" s="140"/>
      <c r="F20" s="140"/>
      <c r="G20" s="140"/>
      <c r="H20" s="140"/>
      <c r="I20" s="130"/>
    </row>
    <row r="21" spans="1:9" s="103" customFormat="1" ht="15.6" thickTop="1" thickBot="1" x14ac:dyDescent="0.35">
      <c r="A21" s="100" t="s">
        <v>54</v>
      </c>
      <c r="B21" s="141">
        <f>SUM(B18:B20)</f>
        <v>1</v>
      </c>
      <c r="C21" s="131"/>
      <c r="D21" s="131"/>
      <c r="E21" s="131"/>
      <c r="F21" s="131"/>
      <c r="G21" s="131"/>
      <c r="H21" s="131"/>
      <c r="I21" s="133"/>
    </row>
    <row r="22" spans="1:9" s="103" customFormat="1" ht="15" thickTop="1" x14ac:dyDescent="0.3">
      <c r="A22" s="137" t="s">
        <v>46</v>
      </c>
      <c r="B22" s="134">
        <f>B15-B21</f>
        <v>9</v>
      </c>
      <c r="C22" s="125"/>
      <c r="D22" s="125"/>
      <c r="E22" s="125"/>
      <c r="F22" s="125"/>
      <c r="G22" s="125"/>
      <c r="H22" s="125"/>
      <c r="I22" s="125"/>
    </row>
    <row r="23" spans="1:9" s="103" customFormat="1" x14ac:dyDescent="0.3"/>
    <row r="24" spans="1:9" s="103" customFormat="1" x14ac:dyDescent="0.3"/>
    <row r="25" spans="1:9" s="103" customFormat="1" x14ac:dyDescent="0.3"/>
    <row r="26" spans="1:9" s="103" customFormat="1" x14ac:dyDescent="0.3"/>
    <row r="27" spans="1:9" s="103" customFormat="1" x14ac:dyDescent="0.3"/>
  </sheetData>
  <sheetProtection password="CB97" sheet="1" objects="1" scenarios="1"/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2016-05-01T14:35:58Z</dcterms:modified>
</cp:coreProperties>
</file>